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riyan\Downloads\Eitaa Desktop\"/>
    </mc:Choice>
  </mc:AlternateContent>
  <xr:revisionPtr revIDLastSave="0" documentId="13_ncr:1_{80E5FC8E-C2F1-4426-B213-5C080D59E3CC}" xr6:coauthVersionLast="47" xr6:coauthVersionMax="47" xr10:uidLastSave="{00000000-0000-0000-0000-000000000000}"/>
  <bookViews>
    <workbookView xWindow="3105" yWindow="2955" windowWidth="21600" windowHeight="11295" tabRatio="845" activeTab="2" xr2:uid="{00000000-000D-0000-FFFF-FFFF00000000}"/>
  </bookViews>
  <sheets>
    <sheet name="ترتیل" sheetId="3" r:id="rId1"/>
    <sheet name="دعاخوانی" sheetId="4" r:id="rId2"/>
    <sheet name="حفظ 5 جزء" sheetId="21" r:id="rId3"/>
  </sheets>
  <definedNames>
    <definedName name="_xlnm._FilterDatabase" localSheetId="0" hidden="1">ترتیل!$A$1:$P$156</definedName>
    <definedName name="_xlnm._FilterDatabase" localSheetId="2" hidden="1">'حفظ 5 جزء'!$D$2:$D$111</definedName>
    <definedName name="_xlnm._FilterDatabase" localSheetId="1" hidden="1">دعاخوانی!$G$1:$G$88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4" l="1"/>
  <c r="O2" i="4"/>
  <c r="O3" i="3" l="1"/>
  <c r="O5" i="3"/>
  <c r="O2" i="3"/>
  <c r="O6" i="3"/>
  <c r="O7" i="3"/>
  <c r="O8" i="3"/>
  <c r="O4" i="3"/>
  <c r="O9" i="3"/>
  <c r="Q2" i="4" l="1"/>
  <c r="Q3" i="4"/>
  <c r="R5" i="21" l="1"/>
  <c r="R6" i="21"/>
  <c r="R7" i="21"/>
  <c r="Q4" i="21"/>
  <c r="Q3" i="21"/>
  <c r="Q2" i="21"/>
  <c r="Q5" i="21"/>
  <c r="Q6" i="21"/>
  <c r="Q7" i="21"/>
  <c r="S7" i="21" l="1"/>
  <c r="S6" i="21"/>
  <c r="S5" i="21"/>
  <c r="P2" i="21"/>
  <c r="O2" i="21"/>
  <c r="R2" i="21" s="1"/>
  <c r="S2" i="21" s="1"/>
  <c r="P3" i="21"/>
  <c r="O3" i="21"/>
  <c r="R3" i="21" s="1"/>
  <c r="S3" i="21" s="1"/>
  <c r="P4" i="21"/>
  <c r="O4" i="21"/>
  <c r="R4" i="21" s="1"/>
  <c r="S4" i="21" s="1"/>
</calcChain>
</file>

<file path=xl/sharedStrings.xml><?xml version="1.0" encoding="utf-8"?>
<sst xmlns="http://schemas.openxmlformats.org/spreadsheetml/2006/main" count="161" uniqueCount="73">
  <si>
    <t>ردیف</t>
  </si>
  <si>
    <t>نام و نام خانوادگی</t>
  </si>
  <si>
    <t>کد ملی</t>
  </si>
  <si>
    <t>مقطع تحصیلی</t>
  </si>
  <si>
    <t>عنوان رشته</t>
  </si>
  <si>
    <t>جمع 100</t>
  </si>
  <si>
    <t>صوت 20</t>
  </si>
  <si>
    <t>لحن 30</t>
  </si>
  <si>
    <t>تجوید 35</t>
  </si>
  <si>
    <t>وقف و ابتدا 15</t>
  </si>
  <si>
    <t>صوت 30</t>
  </si>
  <si>
    <t>وقف و ابتدا
 10</t>
  </si>
  <si>
    <t>گروه</t>
  </si>
  <si>
    <t>ملیت</t>
  </si>
  <si>
    <t>جنسیت</t>
  </si>
  <si>
    <t>دانشگاه/دستگاه</t>
  </si>
  <si>
    <t>ملاحظات</t>
  </si>
  <si>
    <t>حس معنوی 3</t>
  </si>
  <si>
    <t>اصول اجرا 7</t>
  </si>
  <si>
    <t>دانشجو</t>
  </si>
  <si>
    <t>صحت قرائت
 20</t>
  </si>
  <si>
    <t xml:space="preserve"> صحت حفظ 100</t>
  </si>
  <si>
    <t>مجموع نمرات100</t>
  </si>
  <si>
    <t>جمع کل 200</t>
  </si>
  <si>
    <t>صحت حفظ 70 درصد</t>
  </si>
  <si>
    <t>مجموع امتیاز از 100 درصد</t>
  </si>
  <si>
    <t>شماره تماس</t>
  </si>
  <si>
    <t>دانشگاه علوم پزشکی شیراز</t>
  </si>
  <si>
    <t>علوم پزشکی یاسوج</t>
  </si>
  <si>
    <t>علوم پزشکی گلستان</t>
  </si>
  <si>
    <t>علوم پزشکی شهید بهشتی</t>
  </si>
  <si>
    <t>دانشگاه علوم پزشکی زنجان</t>
  </si>
  <si>
    <t>تهران</t>
  </si>
  <si>
    <t>البرز</t>
  </si>
  <si>
    <t>ایرانی</t>
  </si>
  <si>
    <t>دکترا</t>
  </si>
  <si>
    <t>دکتری تخصصی</t>
  </si>
  <si>
    <t>علوم پزشکی مشهد</t>
  </si>
  <si>
    <t>دکتری</t>
  </si>
  <si>
    <t>دکترای عمومی</t>
  </si>
  <si>
    <t>ترتیل</t>
  </si>
  <si>
    <t>قرائت ترتیل</t>
  </si>
  <si>
    <t>غیرایرانی</t>
  </si>
  <si>
    <t>علوم پزشکی ایران</t>
  </si>
  <si>
    <t>غیر ایرانی</t>
  </si>
  <si>
    <t>علوم پزشکی ارومیه</t>
  </si>
  <si>
    <t>دعاخوانی</t>
  </si>
  <si>
    <t>مرد</t>
  </si>
  <si>
    <t>دانشگاه علوم پزشکی همدان</t>
  </si>
  <si>
    <t>بقیه الله عج</t>
  </si>
  <si>
    <t>محمدرضا اخلاقی</t>
  </si>
  <si>
    <t>محمد کریم بدیری</t>
  </si>
  <si>
    <t>دانشجوی بین الملل</t>
  </si>
  <si>
    <t>علی یاسر حسین زاده</t>
  </si>
  <si>
    <t>طیب حسین</t>
  </si>
  <si>
    <t>محمد نیما راستی</t>
  </si>
  <si>
    <t>حسن عسکرزاده</t>
  </si>
  <si>
    <t>احمد محمد کریم</t>
  </si>
  <si>
    <t>محمد صادق تاج</t>
  </si>
  <si>
    <t>سید احمد علوی</t>
  </si>
  <si>
    <t>محمد برکات</t>
  </si>
  <si>
    <t>مجتبی عقیل خلیل البطاط</t>
  </si>
  <si>
    <t>عراقی</t>
  </si>
  <si>
    <t>محمدصادقی(بین المل)</t>
  </si>
  <si>
    <t>اسامه بکر</t>
  </si>
  <si>
    <t>دانشجو( بین الملل)</t>
  </si>
  <si>
    <t>محمدرضا نصیب الله</t>
  </si>
  <si>
    <t>دانشجویان آقا - پردیس بین الملل</t>
  </si>
  <si>
    <t>مجاهد ثانی</t>
  </si>
  <si>
    <t>عبدالهادی صنعان مصطفی زیباری</t>
  </si>
  <si>
    <t>مجموع نمرات 30 درصد</t>
  </si>
  <si>
    <t>فاقد فایل</t>
  </si>
  <si>
    <t>عدم حضور در آزمون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</si>
</sst>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P197"/>
  <sheetViews>
    <sheetView rightToLeft="1" zoomScale="97" zoomScaleNormal="100" workbookViewId="0">
      <pane ySplit="2" topLeftCell="A3" activePane="bottomLeft" state="frozen"/>
      <selection activeCell="F1" sqref="F1"/>
      <selection pane="bottomLeft" activeCell="C2" sqref="C2:C9"/>
    </sheetView>
  </sheetViews>
  <sheetFormatPr defaultColWidth="9.140625" defaultRowHeight="15"/>
  <cols>
    <col min="1" max="1" width="6.85546875" style="13" customWidth="1"/>
    <col min="2" max="2" width="34" style="13" customWidth="1"/>
    <col min="3" max="3" width="21.5703125" style="13" customWidth="1"/>
    <col min="4" max="4" width="7.5703125" style="13" customWidth="1"/>
    <col min="5" max="5" width="8.5703125" style="13" bestFit="1" customWidth="1"/>
    <col min="6" max="6" width="20.7109375" style="13" customWidth="1"/>
    <col min="7" max="7" width="7.140625" style="13" customWidth="1"/>
    <col min="8" max="8" width="26" style="13" customWidth="1"/>
    <col min="9" max="9" width="15.5703125" style="13" customWidth="1"/>
    <col min="10" max="10" width="6.28515625" style="13" customWidth="1"/>
    <col min="11" max="13" width="12.140625" style="13" customWidth="1"/>
    <col min="14" max="14" width="16.5703125" style="13" customWidth="1"/>
    <col min="15" max="15" width="12.140625" style="13" customWidth="1"/>
    <col min="16" max="16" width="44.42578125" style="13" customWidth="1"/>
    <col min="17" max="16384" width="9.140625" style="13"/>
  </cols>
  <sheetData>
    <row r="1" spans="1:16" s="2" customFormat="1" ht="31.5">
      <c r="A1" s="7" t="s">
        <v>0</v>
      </c>
      <c r="B1" s="3" t="s">
        <v>1</v>
      </c>
      <c r="C1" s="3" t="s">
        <v>26</v>
      </c>
      <c r="D1" s="7" t="s">
        <v>14</v>
      </c>
      <c r="E1" s="7" t="s">
        <v>13</v>
      </c>
      <c r="F1" s="3" t="s">
        <v>2</v>
      </c>
      <c r="G1" s="7" t="s">
        <v>12</v>
      </c>
      <c r="H1" s="3" t="s">
        <v>15</v>
      </c>
      <c r="I1" s="3" t="s">
        <v>3</v>
      </c>
      <c r="J1" s="3" t="s">
        <v>4</v>
      </c>
      <c r="K1" s="7" t="s">
        <v>9</v>
      </c>
      <c r="L1" s="7" t="s">
        <v>8</v>
      </c>
      <c r="M1" s="7" t="s">
        <v>7</v>
      </c>
      <c r="N1" s="7" t="s">
        <v>6</v>
      </c>
      <c r="O1" s="7" t="s">
        <v>5</v>
      </c>
      <c r="P1" s="7" t="s">
        <v>16</v>
      </c>
    </row>
    <row r="2" spans="1:16" ht="20.100000000000001" customHeight="1">
      <c r="A2" s="16">
        <v>51</v>
      </c>
      <c r="B2" s="4" t="s">
        <v>53</v>
      </c>
      <c r="C2" s="4"/>
      <c r="D2" s="4" t="s">
        <v>47</v>
      </c>
      <c r="E2" s="4" t="s">
        <v>52</v>
      </c>
      <c r="F2" s="4"/>
      <c r="G2" s="4" t="s">
        <v>19</v>
      </c>
      <c r="H2" s="4" t="s">
        <v>43</v>
      </c>
      <c r="I2" s="4" t="s">
        <v>35</v>
      </c>
      <c r="J2" s="4" t="s">
        <v>40</v>
      </c>
      <c r="K2" s="15">
        <v>15</v>
      </c>
      <c r="L2" s="15">
        <v>31</v>
      </c>
      <c r="M2" s="15">
        <v>22</v>
      </c>
      <c r="N2" s="15">
        <v>15</v>
      </c>
      <c r="O2" s="15">
        <f t="shared" ref="O2:O9" si="0">SUM(K2:N2)</f>
        <v>83</v>
      </c>
      <c r="P2" s="15"/>
    </row>
    <row r="3" spans="1:16" ht="20.100000000000001" customHeight="1">
      <c r="A3" s="16">
        <v>55</v>
      </c>
      <c r="B3" s="4" t="s">
        <v>50</v>
      </c>
      <c r="C3" s="4"/>
      <c r="D3" s="4" t="s">
        <v>47</v>
      </c>
      <c r="E3" s="4" t="s">
        <v>42</v>
      </c>
      <c r="F3" s="4"/>
      <c r="G3" s="4" t="s">
        <v>19</v>
      </c>
      <c r="H3" s="4" t="s">
        <v>33</v>
      </c>
      <c r="I3" s="4" t="s">
        <v>35</v>
      </c>
      <c r="J3" s="4" t="s">
        <v>40</v>
      </c>
      <c r="K3" s="15">
        <v>15</v>
      </c>
      <c r="L3" s="15">
        <v>27</v>
      </c>
      <c r="M3" s="15">
        <v>23</v>
      </c>
      <c r="N3" s="15">
        <v>16.25</v>
      </c>
      <c r="O3" s="15">
        <f t="shared" si="0"/>
        <v>81.25</v>
      </c>
      <c r="P3" s="15"/>
    </row>
    <row r="4" spans="1:16" ht="20.100000000000001" customHeight="1">
      <c r="A4" s="16">
        <v>74</v>
      </c>
      <c r="B4" s="4" t="s">
        <v>57</v>
      </c>
      <c r="C4" s="4"/>
      <c r="D4" s="4" t="s">
        <v>47</v>
      </c>
      <c r="E4" s="4" t="s">
        <v>42</v>
      </c>
      <c r="F4" s="4"/>
      <c r="G4" s="4" t="s">
        <v>19</v>
      </c>
      <c r="H4" s="4" t="s">
        <v>45</v>
      </c>
      <c r="I4" s="4" t="s">
        <v>39</v>
      </c>
      <c r="J4" s="4" t="s">
        <v>40</v>
      </c>
      <c r="K4" s="4">
        <v>15</v>
      </c>
      <c r="L4" s="4">
        <v>29</v>
      </c>
      <c r="M4" s="4">
        <v>20.25</v>
      </c>
      <c r="N4" s="4">
        <v>12.75</v>
      </c>
      <c r="O4" s="15">
        <f t="shared" si="0"/>
        <v>77</v>
      </c>
      <c r="P4" s="4"/>
    </row>
    <row r="5" spans="1:16" ht="20.100000000000001" customHeight="1">
      <c r="A5" s="16">
        <v>104</v>
      </c>
      <c r="B5" s="4" t="s">
        <v>51</v>
      </c>
      <c r="C5" s="4"/>
      <c r="D5" s="4" t="s">
        <v>47</v>
      </c>
      <c r="E5" s="4" t="s">
        <v>52</v>
      </c>
      <c r="F5" s="4"/>
      <c r="G5" s="4" t="s">
        <v>19</v>
      </c>
      <c r="H5" s="4" t="s">
        <v>43</v>
      </c>
      <c r="I5" s="4"/>
      <c r="J5" s="4" t="s">
        <v>40</v>
      </c>
      <c r="K5" s="15"/>
      <c r="L5" s="15"/>
      <c r="M5" s="15"/>
      <c r="N5" s="15"/>
      <c r="O5" s="15">
        <f t="shared" si="0"/>
        <v>0</v>
      </c>
      <c r="P5" s="15" t="s">
        <v>71</v>
      </c>
    </row>
    <row r="6" spans="1:16" ht="20.100000000000001" customHeight="1">
      <c r="A6" s="16">
        <v>105</v>
      </c>
      <c r="B6" s="4" t="s">
        <v>54</v>
      </c>
      <c r="C6" s="4"/>
      <c r="D6" s="4" t="s">
        <v>47</v>
      </c>
      <c r="E6" s="4" t="s">
        <v>44</v>
      </c>
      <c r="F6" s="4"/>
      <c r="G6" s="4" t="s">
        <v>19</v>
      </c>
      <c r="H6" s="4" t="s">
        <v>27</v>
      </c>
      <c r="I6" s="4" t="s">
        <v>35</v>
      </c>
      <c r="J6" s="4" t="s">
        <v>41</v>
      </c>
      <c r="K6" s="15"/>
      <c r="L6" s="15"/>
      <c r="M6" s="15"/>
      <c r="N6" s="15"/>
      <c r="O6" s="15">
        <f t="shared" si="0"/>
        <v>0</v>
      </c>
      <c r="P6" s="15" t="s">
        <v>71</v>
      </c>
    </row>
    <row r="7" spans="1:16" ht="20.100000000000001" customHeight="1">
      <c r="A7" s="16">
        <v>106</v>
      </c>
      <c r="B7" s="4" t="s">
        <v>55</v>
      </c>
      <c r="C7" s="4"/>
      <c r="D7" s="4" t="s">
        <v>47</v>
      </c>
      <c r="E7" s="4" t="s">
        <v>34</v>
      </c>
      <c r="F7" s="4"/>
      <c r="G7" s="4" t="s">
        <v>19</v>
      </c>
      <c r="H7" s="4" t="s">
        <v>37</v>
      </c>
      <c r="I7" s="4" t="s">
        <v>38</v>
      </c>
      <c r="J7" s="4" t="s">
        <v>40</v>
      </c>
      <c r="K7" s="15"/>
      <c r="L7" s="15"/>
      <c r="M7" s="15"/>
      <c r="N7" s="15"/>
      <c r="O7" s="15">
        <f t="shared" si="0"/>
        <v>0</v>
      </c>
      <c r="P7" s="15" t="s">
        <v>71</v>
      </c>
    </row>
    <row r="8" spans="1:16" ht="20.100000000000001" customHeight="1">
      <c r="A8" s="16">
        <v>107</v>
      </c>
      <c r="B8" s="4" t="s">
        <v>56</v>
      </c>
      <c r="C8" s="4"/>
      <c r="D8" s="4" t="s">
        <v>47</v>
      </c>
      <c r="E8" s="4" t="s">
        <v>34</v>
      </c>
      <c r="F8" s="4"/>
      <c r="G8" s="4" t="s">
        <v>19</v>
      </c>
      <c r="H8" s="4" t="s">
        <v>28</v>
      </c>
      <c r="I8" s="4" t="s">
        <v>38</v>
      </c>
      <c r="J8" s="4" t="s">
        <v>41</v>
      </c>
      <c r="K8" s="4"/>
      <c r="L8" s="4"/>
      <c r="M8" s="4"/>
      <c r="N8" s="4"/>
      <c r="O8" s="15">
        <f t="shared" si="0"/>
        <v>0</v>
      </c>
      <c r="P8" s="15" t="s">
        <v>71</v>
      </c>
    </row>
    <row r="9" spans="1:16" ht="20.100000000000001" customHeight="1">
      <c r="A9" s="16">
        <v>108</v>
      </c>
      <c r="B9" s="4" t="s">
        <v>58</v>
      </c>
      <c r="C9" s="4"/>
      <c r="D9" s="4" t="s">
        <v>47</v>
      </c>
      <c r="E9" s="4" t="s">
        <v>34</v>
      </c>
      <c r="F9" s="4"/>
      <c r="G9" s="4" t="s">
        <v>19</v>
      </c>
      <c r="H9" s="4" t="s">
        <v>49</v>
      </c>
      <c r="I9" s="4" t="s">
        <v>38</v>
      </c>
      <c r="J9" s="4" t="s">
        <v>40</v>
      </c>
      <c r="K9" s="4"/>
      <c r="L9" s="4"/>
      <c r="M9" s="4"/>
      <c r="N9" s="4"/>
      <c r="O9" s="15">
        <f t="shared" si="0"/>
        <v>0</v>
      </c>
      <c r="P9" s="15" t="s">
        <v>71</v>
      </c>
    </row>
    <row r="10" spans="1:16" customFormat="1" ht="20.100000000000001" customHeight="1"/>
    <row r="11" spans="1:16" customFormat="1" ht="20.100000000000001" customHeight="1"/>
    <row r="12" spans="1:16" customFormat="1" ht="20.100000000000001" customHeight="1"/>
    <row r="13" spans="1:16" customFormat="1" ht="20.100000000000001" customHeight="1"/>
    <row r="14" spans="1:16" customFormat="1" ht="20.100000000000001" customHeight="1"/>
    <row r="15" spans="1:16" customFormat="1" ht="20.100000000000001" customHeight="1"/>
    <row r="16" spans="1:16" customFormat="1" ht="20.100000000000001" customHeight="1"/>
    <row r="17" customFormat="1" ht="20.100000000000001" customHeight="1"/>
    <row r="18" customFormat="1" ht="20.100000000000001" customHeight="1"/>
    <row r="19" customFormat="1" ht="20.100000000000001" customHeight="1"/>
    <row r="20" customFormat="1" ht="20.100000000000001" customHeight="1"/>
    <row r="21" customFormat="1" ht="20.100000000000001" customHeight="1"/>
    <row r="22" customFormat="1" ht="20.100000000000001" customHeight="1"/>
    <row r="23" customFormat="1" ht="20.100000000000001" customHeight="1"/>
    <row r="24" customFormat="1" ht="20.100000000000001" customHeight="1"/>
    <row r="25" customFormat="1" ht="20.100000000000001" customHeight="1"/>
    <row r="26" customFormat="1" ht="20.100000000000001" customHeight="1"/>
    <row r="27" customFormat="1" ht="20.100000000000001" customHeight="1"/>
    <row r="28" customFormat="1" ht="20.100000000000001" customHeight="1"/>
    <row r="29" customFormat="1" ht="20.100000000000001" customHeight="1"/>
    <row r="30" customFormat="1" ht="20.100000000000001" customHeight="1"/>
    <row r="31" customFormat="1" ht="20.100000000000001" customHeight="1"/>
    <row r="32" customFormat="1" ht="20.100000000000001" customHeight="1"/>
    <row r="33" spans="1:1" customFormat="1" ht="20.100000000000001" customHeight="1"/>
    <row r="34" spans="1:1" customFormat="1" ht="20.100000000000001" customHeight="1"/>
    <row r="35" spans="1:1" customFormat="1" ht="20.100000000000001" customHeight="1"/>
    <row r="36" spans="1:1" customFormat="1" ht="20.100000000000001" customHeight="1"/>
    <row r="37" spans="1:1" customFormat="1" ht="20.100000000000001" customHeight="1"/>
    <row r="38" spans="1:1" customFormat="1" ht="20.100000000000001" customHeight="1"/>
    <row r="39" spans="1:1" customFormat="1" ht="20.100000000000001" customHeight="1"/>
    <row r="40" spans="1:1" customFormat="1" ht="20.100000000000001" customHeight="1"/>
    <row r="41" spans="1:1" customFormat="1" ht="20.100000000000001" customHeight="1"/>
    <row r="42" spans="1:1" customFormat="1" ht="20.100000000000001" customHeight="1"/>
    <row r="43" spans="1:1" customFormat="1" ht="20.100000000000001" customHeight="1"/>
    <row r="44" spans="1:1" customFormat="1" ht="20.100000000000001" customHeight="1"/>
    <row r="45" spans="1:1" customFormat="1" ht="20.100000000000001" customHeight="1"/>
    <row r="46" spans="1:1" customFormat="1" ht="20.100000000000001" customHeight="1"/>
    <row r="47" spans="1:1" customFormat="1" ht="20.100000000000001" customHeight="1">
      <c r="A47">
        <v>38</v>
      </c>
    </row>
    <row r="48" spans="1:1" customFormat="1" ht="20.100000000000001" customHeight="1">
      <c r="A48">
        <v>39</v>
      </c>
    </row>
    <row r="49" spans="1:1" customFormat="1" ht="20.100000000000001" customHeight="1">
      <c r="A49">
        <v>40</v>
      </c>
    </row>
    <row r="50" spans="1:1" customFormat="1" ht="20.100000000000001" customHeight="1">
      <c r="A50">
        <v>41</v>
      </c>
    </row>
    <row r="51" spans="1:1" customFormat="1" ht="20.100000000000001" customHeight="1">
      <c r="A51">
        <v>42</v>
      </c>
    </row>
    <row r="52" spans="1:1" customFormat="1" ht="20.100000000000001" customHeight="1">
      <c r="A52">
        <v>43</v>
      </c>
    </row>
    <row r="53" spans="1:1" customFormat="1" ht="20.100000000000001" customHeight="1">
      <c r="A53">
        <v>44</v>
      </c>
    </row>
    <row r="54" spans="1:1" customFormat="1" ht="20.100000000000001" customHeight="1">
      <c r="A54">
        <v>45</v>
      </c>
    </row>
    <row r="55" spans="1:1" customFormat="1" ht="20.100000000000001" customHeight="1">
      <c r="A55">
        <v>46</v>
      </c>
    </row>
    <row r="56" spans="1:1" customFormat="1" ht="20.100000000000001" customHeight="1">
      <c r="A56">
        <v>47</v>
      </c>
    </row>
    <row r="57" spans="1:1" customFormat="1" ht="20.100000000000001" customHeight="1">
      <c r="A57">
        <v>48</v>
      </c>
    </row>
    <row r="58" spans="1:1" customFormat="1" ht="20.100000000000001" customHeight="1">
      <c r="A58">
        <v>49</v>
      </c>
    </row>
    <row r="59" spans="1:1" customFormat="1" ht="20.100000000000001" customHeight="1"/>
    <row r="60" spans="1:1" customFormat="1" ht="20.100000000000001" customHeight="1">
      <c r="A60">
        <v>52</v>
      </c>
    </row>
    <row r="61" spans="1:1" customFormat="1" ht="20.100000000000001" customHeight="1">
      <c r="A61">
        <v>53</v>
      </c>
    </row>
    <row r="62" spans="1:1" customFormat="1" ht="20.100000000000001" customHeight="1">
      <c r="A62">
        <v>54</v>
      </c>
    </row>
    <row r="63" spans="1:1" customFormat="1" ht="20.100000000000001" customHeight="1">
      <c r="A63">
        <v>56</v>
      </c>
    </row>
    <row r="64" spans="1:1" customFormat="1" ht="20.100000000000001" customHeight="1">
      <c r="A64">
        <v>57</v>
      </c>
    </row>
    <row r="65" spans="1:1" customFormat="1" ht="20.100000000000001" customHeight="1">
      <c r="A65">
        <v>58</v>
      </c>
    </row>
    <row r="66" spans="1:1" customFormat="1" ht="20.100000000000001" customHeight="1">
      <c r="A66">
        <v>59</v>
      </c>
    </row>
    <row r="67" spans="1:1" customFormat="1" ht="20.100000000000001" customHeight="1">
      <c r="A67">
        <v>60</v>
      </c>
    </row>
    <row r="68" spans="1:1" customFormat="1" ht="20.100000000000001" customHeight="1">
      <c r="A68">
        <v>61</v>
      </c>
    </row>
    <row r="69" spans="1:1" customFormat="1" ht="20.100000000000001" customHeight="1">
      <c r="A69">
        <v>62</v>
      </c>
    </row>
    <row r="70" spans="1:1" customFormat="1" ht="20.100000000000001" customHeight="1">
      <c r="A70">
        <v>63</v>
      </c>
    </row>
    <row r="71" spans="1:1" customFormat="1" ht="20.100000000000001" customHeight="1">
      <c r="A71">
        <v>64</v>
      </c>
    </row>
    <row r="72" spans="1:1" customFormat="1" ht="20.100000000000001" customHeight="1">
      <c r="A72">
        <v>65</v>
      </c>
    </row>
    <row r="73" spans="1:1" customFormat="1" ht="20.100000000000001" customHeight="1">
      <c r="A73">
        <v>66</v>
      </c>
    </row>
    <row r="74" spans="1:1" customFormat="1" ht="20.100000000000001" customHeight="1">
      <c r="A74">
        <v>67</v>
      </c>
    </row>
    <row r="75" spans="1:1" customFormat="1" ht="20.100000000000001" customHeight="1">
      <c r="A75">
        <v>68</v>
      </c>
    </row>
    <row r="76" spans="1:1" customFormat="1" ht="20.100000000000001" customHeight="1">
      <c r="A76">
        <v>69</v>
      </c>
    </row>
    <row r="77" spans="1:1" customFormat="1" ht="20.100000000000001" customHeight="1">
      <c r="A77">
        <v>70</v>
      </c>
    </row>
    <row r="78" spans="1:1" customFormat="1" ht="20.100000000000001" customHeight="1">
      <c r="A78">
        <v>71</v>
      </c>
    </row>
    <row r="79" spans="1:1" customFormat="1" ht="20.100000000000001" customHeight="1">
      <c r="A79">
        <v>72</v>
      </c>
    </row>
    <row r="80" spans="1:1" customFormat="1" ht="20.100000000000001" customHeight="1">
      <c r="A80">
        <v>73</v>
      </c>
    </row>
    <row r="81" spans="1:1" customFormat="1" ht="20.100000000000001" customHeight="1">
      <c r="A81">
        <v>75</v>
      </c>
    </row>
    <row r="82" spans="1:1" customFormat="1" ht="20.100000000000001" customHeight="1">
      <c r="A82">
        <v>76</v>
      </c>
    </row>
    <row r="83" spans="1:1" customFormat="1" ht="20.100000000000001" customHeight="1">
      <c r="A83">
        <v>77</v>
      </c>
    </row>
    <row r="84" spans="1:1" customFormat="1" ht="20.100000000000001" customHeight="1">
      <c r="A84">
        <v>78</v>
      </c>
    </row>
    <row r="85" spans="1:1" customFormat="1" ht="20.100000000000001" customHeight="1">
      <c r="A85">
        <v>79</v>
      </c>
    </row>
    <row r="86" spans="1:1" customFormat="1" ht="20.100000000000001" customHeight="1">
      <c r="A86">
        <v>80</v>
      </c>
    </row>
    <row r="87" spans="1:1" customFormat="1" ht="20.100000000000001" customHeight="1">
      <c r="A87">
        <v>81</v>
      </c>
    </row>
    <row r="88" spans="1:1" customFormat="1" ht="20.100000000000001" customHeight="1">
      <c r="A88">
        <v>82</v>
      </c>
    </row>
    <row r="89" spans="1:1" customFormat="1" ht="20.100000000000001" customHeight="1">
      <c r="A89">
        <v>83</v>
      </c>
    </row>
    <row r="90" spans="1:1" customFormat="1" ht="20.100000000000001" customHeight="1">
      <c r="A90">
        <v>84</v>
      </c>
    </row>
    <row r="91" spans="1:1" customFormat="1" ht="20.100000000000001" customHeight="1">
      <c r="A91">
        <v>85</v>
      </c>
    </row>
    <row r="92" spans="1:1" customFormat="1" ht="20.100000000000001" customHeight="1">
      <c r="A92">
        <v>86</v>
      </c>
    </row>
    <row r="93" spans="1:1" customFormat="1" ht="20.100000000000001" customHeight="1">
      <c r="A93">
        <v>87</v>
      </c>
    </row>
    <row r="94" spans="1:1" customFormat="1" ht="20.100000000000001" customHeight="1">
      <c r="A94">
        <v>88</v>
      </c>
    </row>
    <row r="95" spans="1:1" customFormat="1" ht="20.100000000000001" customHeight="1">
      <c r="A95">
        <v>89</v>
      </c>
    </row>
    <row r="96" spans="1:1" customFormat="1" ht="20.100000000000001" customHeight="1">
      <c r="A96">
        <v>90</v>
      </c>
    </row>
    <row r="97" spans="1:1" customFormat="1" ht="20.100000000000001" customHeight="1">
      <c r="A97">
        <v>91</v>
      </c>
    </row>
    <row r="98" spans="1:1" customFormat="1" ht="20.100000000000001" customHeight="1">
      <c r="A98">
        <v>92</v>
      </c>
    </row>
    <row r="99" spans="1:1" customFormat="1" ht="20.100000000000001" customHeight="1">
      <c r="A99">
        <v>93</v>
      </c>
    </row>
    <row r="100" spans="1:1" customFormat="1" ht="20.100000000000001" customHeight="1">
      <c r="A100">
        <v>94</v>
      </c>
    </row>
    <row r="101" spans="1:1" customFormat="1" ht="20.100000000000001" customHeight="1">
      <c r="A101">
        <v>95</v>
      </c>
    </row>
    <row r="102" spans="1:1" customFormat="1" ht="20.100000000000001" customHeight="1">
      <c r="A102">
        <v>96</v>
      </c>
    </row>
    <row r="103" spans="1:1" customFormat="1" ht="20.100000000000001" customHeight="1">
      <c r="A103">
        <v>97</v>
      </c>
    </row>
    <row r="104" spans="1:1" customFormat="1" ht="20.100000000000001" customHeight="1">
      <c r="A104">
        <v>98</v>
      </c>
    </row>
    <row r="105" spans="1:1" customFormat="1" ht="20.100000000000001" customHeight="1">
      <c r="A105">
        <v>99</v>
      </c>
    </row>
    <row r="106" spans="1:1" customFormat="1" ht="20.100000000000001" customHeight="1">
      <c r="A106">
        <v>100</v>
      </c>
    </row>
    <row r="107" spans="1:1" customFormat="1" ht="20.100000000000001" customHeight="1">
      <c r="A107">
        <v>101</v>
      </c>
    </row>
    <row r="108" spans="1:1" customFormat="1" ht="20.100000000000001" customHeight="1">
      <c r="A108">
        <v>102</v>
      </c>
    </row>
    <row r="109" spans="1:1" customFormat="1" ht="20.100000000000001" customHeight="1">
      <c r="A109">
        <v>103</v>
      </c>
    </row>
    <row r="110" spans="1:1" customFormat="1" ht="20.100000000000001" customHeight="1">
      <c r="A110">
        <v>109</v>
      </c>
    </row>
    <row r="111" spans="1:1" customFormat="1" ht="20.100000000000001" customHeight="1"/>
    <row r="112" spans="1:1" customFormat="1" ht="20.100000000000001" customHeight="1"/>
    <row r="113" customFormat="1" ht="20.100000000000001" customHeight="1"/>
    <row r="114" customFormat="1" ht="20.100000000000001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20.100000000000001" customHeight="1"/>
    <row r="122" customFormat="1" ht="20.100000000000001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20.100000000000001" customHeight="1"/>
    <row r="130" customFormat="1" ht="20.100000000000001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25" customHeight="1"/>
    <row r="135" customFormat="1" ht="20.100000000000001" customHeight="1"/>
    <row r="136" customFormat="1" ht="20.100000000000001" customHeight="1"/>
    <row r="137" customFormat="1" ht="20.100000000000001" customHeight="1"/>
    <row r="138" customFormat="1" ht="20.100000000000001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20.100000000000001" customHeight="1"/>
    <row r="146" customFormat="1" ht="20.100000000000001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20.100000000000001" customHeight="1"/>
    <row r="154" customFormat="1" ht="20.100000000000001" customHeight="1"/>
    <row r="155" customFormat="1" ht="20.100000000000001" customHeight="1"/>
    <row r="156" customFormat="1" ht="20.100000000000001" customHeigh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spans="2:16" customFormat="1"/>
    <row r="194" spans="2:16" customFormat="1"/>
    <row r="195" spans="2:16" customFormat="1"/>
    <row r="196" spans="2:16" customFormat="1"/>
    <row r="197" spans="2:16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</sheetData>
  <sortState xmlns:xlrd2="http://schemas.microsoft.com/office/spreadsheetml/2017/richdata2" ref="A1:P197">
    <sortCondition descending="1" ref="O1:O197"/>
  </sortState>
  <conditionalFormatting sqref="B1 B198:B1048576">
    <cfRule type="duplicateValues" dxfId="2" priority="2"/>
  </conditionalFormatting>
  <conditionalFormatting sqref="B2:B9">
    <cfRule type="duplicateValues" dxfId="1" priority="49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R94"/>
  <sheetViews>
    <sheetView rightToLeft="1" zoomScaleNormal="100" workbookViewId="0">
      <pane ySplit="1" topLeftCell="A2" activePane="bottomLeft" state="frozen"/>
      <selection pane="bottomLeft" activeCell="F2" sqref="F2"/>
    </sheetView>
  </sheetViews>
  <sheetFormatPr defaultColWidth="9.140625" defaultRowHeight="15.75"/>
  <cols>
    <col min="1" max="1" width="5.42578125" style="11" bestFit="1" customWidth="1"/>
    <col min="2" max="2" width="26.28515625" style="11" customWidth="1"/>
    <col min="3" max="3" width="10.7109375" style="11" customWidth="1"/>
    <col min="4" max="4" width="8.85546875" style="11" customWidth="1"/>
    <col min="5" max="5" width="15.5703125" style="11" customWidth="1"/>
    <col min="6" max="6" width="5.7109375" style="11" customWidth="1"/>
    <col min="7" max="7" width="5.140625" style="11" customWidth="1"/>
    <col min="8" max="8" width="21" style="11" customWidth="1"/>
    <col min="9" max="9" width="7.140625" style="11" customWidth="1"/>
    <col min="10" max="10" width="5" style="11" customWidth="1"/>
    <col min="11" max="11" width="6.140625" style="11" customWidth="1"/>
    <col min="12" max="12" width="6.85546875" style="11" customWidth="1"/>
    <col min="13" max="13" width="5.140625" style="11" customWidth="1"/>
    <col min="14" max="14" width="10.140625" style="11" customWidth="1"/>
    <col min="15" max="17" width="10.5703125" style="11" customWidth="1"/>
    <col min="18" max="18" width="38.140625" style="11" bestFit="1" customWidth="1"/>
    <col min="19" max="19" width="14.140625" style="11" customWidth="1"/>
    <col min="20" max="16384" width="9.140625" style="11"/>
  </cols>
  <sheetData>
    <row r="1" spans="1:18" ht="47.25">
      <c r="A1" s="7" t="s">
        <v>0</v>
      </c>
      <c r="B1" s="3" t="s">
        <v>1</v>
      </c>
      <c r="C1" s="3" t="s">
        <v>26</v>
      </c>
      <c r="D1" s="7" t="s">
        <v>14</v>
      </c>
      <c r="E1" s="7" t="s">
        <v>13</v>
      </c>
      <c r="F1" s="3" t="s">
        <v>2</v>
      </c>
      <c r="G1" s="7" t="s">
        <v>12</v>
      </c>
      <c r="H1" s="3" t="s">
        <v>15</v>
      </c>
      <c r="I1" s="3" t="s">
        <v>3</v>
      </c>
      <c r="J1" s="3" t="s">
        <v>4</v>
      </c>
      <c r="K1" s="7" t="s">
        <v>20</v>
      </c>
      <c r="L1" s="7" t="s">
        <v>11</v>
      </c>
      <c r="M1" s="7" t="s">
        <v>17</v>
      </c>
      <c r="N1" s="7" t="s">
        <v>18</v>
      </c>
      <c r="O1" s="7" t="s">
        <v>10</v>
      </c>
      <c r="P1" s="7" t="s">
        <v>7</v>
      </c>
      <c r="Q1" s="7" t="s">
        <v>5</v>
      </c>
      <c r="R1" s="7" t="s">
        <v>16</v>
      </c>
    </row>
    <row r="2" spans="1:18" ht="20.100000000000001" customHeight="1">
      <c r="A2" s="14">
        <v>1</v>
      </c>
      <c r="B2" s="6" t="s">
        <v>59</v>
      </c>
      <c r="C2" s="6"/>
      <c r="D2" s="6" t="s">
        <v>47</v>
      </c>
      <c r="E2" s="6" t="s">
        <v>42</v>
      </c>
      <c r="F2" s="6"/>
      <c r="G2" s="6" t="s">
        <v>19</v>
      </c>
      <c r="H2" s="6" t="s">
        <v>32</v>
      </c>
      <c r="I2" s="6" t="s">
        <v>36</v>
      </c>
      <c r="J2" s="6" t="s">
        <v>46</v>
      </c>
      <c r="K2" s="9">
        <v>18</v>
      </c>
      <c r="L2" s="9">
        <v>10</v>
      </c>
      <c r="M2" s="9">
        <v>1</v>
      </c>
      <c r="N2" s="9">
        <v>3</v>
      </c>
      <c r="O2" s="9">
        <f>8+4+11.5</f>
        <v>23.5</v>
      </c>
      <c r="P2" s="9">
        <f>11+8.5+3</f>
        <v>22.5</v>
      </c>
      <c r="Q2" s="9">
        <f>K2+L2+M2+N2+O2+P2</f>
        <v>78</v>
      </c>
      <c r="R2" s="9"/>
    </row>
    <row r="3" spans="1:18" ht="20.100000000000001" customHeight="1">
      <c r="A3" s="14">
        <v>2</v>
      </c>
      <c r="B3" s="6" t="s">
        <v>60</v>
      </c>
      <c r="C3" s="6"/>
      <c r="D3" s="6" t="s">
        <v>47</v>
      </c>
      <c r="E3" s="6" t="s">
        <v>44</v>
      </c>
      <c r="F3" s="6"/>
      <c r="G3" s="6" t="s">
        <v>19</v>
      </c>
      <c r="H3" s="6" t="s">
        <v>27</v>
      </c>
      <c r="I3" s="6" t="s">
        <v>35</v>
      </c>
      <c r="J3" s="6" t="s">
        <v>46</v>
      </c>
      <c r="K3" s="9">
        <v>15</v>
      </c>
      <c r="L3" s="9">
        <v>10</v>
      </c>
      <c r="M3" s="9">
        <v>2</v>
      </c>
      <c r="N3" s="9">
        <v>4</v>
      </c>
      <c r="O3" s="9">
        <v>16.5</v>
      </c>
      <c r="P3" s="9">
        <v>14</v>
      </c>
      <c r="Q3" s="9">
        <f>K3+L3+M3+N3+O3+P3</f>
        <v>61.5</v>
      </c>
      <c r="R3" s="9"/>
    </row>
    <row r="4" spans="1:18" ht="20.100000000000001" customHeigh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 ht="20.100000000000001" customHeight="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20.100000000000001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 ht="20.100000000000001" customHeight="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 ht="20.100000000000001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ht="20.100000000000001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ht="20.100000000000001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ht="20.100000000000001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ht="20.100000000000001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ht="20.100000000000001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ht="20.100000000000001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ht="20.100000000000001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ht="20.100000000000001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ht="20.100000000000001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ht="20.100000000000001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ht="20.100000000000001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ht="20.100000000000001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ht="20.100000000000001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18" ht="20.100000000000001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18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 spans="1:18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spans="1:18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18" ht="20.100000000000001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ht="20.100000000000001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18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ht="20.100000000000001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ht="20.100000000000001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ht="20.100000000000001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ht="20.100000000000001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ht="20.100000000000001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ht="20.100000000000001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ht="20.100000000000001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ht="20.100000000000001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ht="20.100000000000001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ht="20.100000000000001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ht="20.100000000000001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ht="20.100000000000001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ht="20.100000000000001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ht="20.100000000000001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ht="20.100000000000001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ht="20.100000000000001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ht="20.100000000000001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1:18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1:18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1:18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1:18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1:18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1:18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1:18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1:18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1:18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1:18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1:18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1:18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</sheetData>
  <sortState xmlns:xlrd2="http://schemas.microsoft.com/office/spreadsheetml/2017/richdata2" ref="A1:R92">
    <sortCondition descending="1" ref="Q1:Q92"/>
  </sortState>
  <conditionalFormatting sqref="B1:B3 B95:B1048576">
    <cfRule type="duplicateValues" dxfId="0" priority="3"/>
  </conditionalFormatting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T66"/>
  <sheetViews>
    <sheetView rightToLeft="1" tabSelected="1" topLeftCell="B1" workbookViewId="0">
      <selection activeCell="H2" sqref="H2:H7"/>
    </sheetView>
  </sheetViews>
  <sheetFormatPr defaultRowHeight="15.75"/>
  <cols>
    <col min="1" max="1" width="5.140625" style="1" bestFit="1" customWidth="1"/>
    <col min="2" max="2" width="6.85546875" style="1" customWidth="1"/>
    <col min="3" max="3" width="25.28515625" style="1" customWidth="1"/>
    <col min="4" max="4" width="25.7109375" style="1" bestFit="1" customWidth="1"/>
    <col min="5" max="5" width="14.28515625" style="1" bestFit="1" customWidth="1"/>
    <col min="6" max="6" width="6" style="1" bestFit="1" customWidth="1"/>
    <col min="7" max="7" width="8" style="1" bestFit="1" customWidth="1"/>
    <col min="8" max="8" width="14.28515625" style="1" bestFit="1" customWidth="1"/>
    <col min="9" max="9" width="12.85546875" style="1" bestFit="1" customWidth="1"/>
    <col min="10" max="10" width="10.28515625" style="1" bestFit="1" customWidth="1"/>
    <col min="11" max="19" width="9.7109375" style="1" customWidth="1"/>
    <col min="20" max="20" width="17.42578125" style="1" bestFit="1" customWidth="1"/>
    <col min="21" max="21" width="33.42578125" style="20" bestFit="1" customWidth="1"/>
    <col min="22" max="16384" width="9.140625" style="20"/>
  </cols>
  <sheetData>
    <row r="1" spans="1:20" ht="63">
      <c r="A1" s="7" t="s">
        <v>0</v>
      </c>
      <c r="B1" s="3" t="s">
        <v>4</v>
      </c>
      <c r="C1" s="3" t="s">
        <v>15</v>
      </c>
      <c r="D1" s="17" t="s">
        <v>1</v>
      </c>
      <c r="E1" s="17" t="s">
        <v>26</v>
      </c>
      <c r="F1" s="12" t="s">
        <v>14</v>
      </c>
      <c r="G1" s="12" t="s">
        <v>13</v>
      </c>
      <c r="H1" s="17" t="s">
        <v>2</v>
      </c>
      <c r="I1" s="18" t="s">
        <v>12</v>
      </c>
      <c r="J1" s="12" t="s">
        <v>21</v>
      </c>
      <c r="K1" s="19" t="s">
        <v>9</v>
      </c>
      <c r="L1" s="12" t="s">
        <v>8</v>
      </c>
      <c r="M1" s="12" t="s">
        <v>7</v>
      </c>
      <c r="N1" s="19" t="s">
        <v>6</v>
      </c>
      <c r="O1" s="19" t="s">
        <v>22</v>
      </c>
      <c r="P1" s="12" t="s">
        <v>23</v>
      </c>
      <c r="Q1" s="19" t="s">
        <v>24</v>
      </c>
      <c r="R1" s="19" t="s">
        <v>70</v>
      </c>
      <c r="S1" s="19" t="s">
        <v>25</v>
      </c>
      <c r="T1" s="12" t="s">
        <v>16</v>
      </c>
    </row>
    <row r="2" spans="1:20" ht="20.100000000000001" customHeight="1">
      <c r="A2" s="8">
        <v>30</v>
      </c>
      <c r="B2" s="21">
        <v>1</v>
      </c>
      <c r="C2" s="6" t="s">
        <v>31</v>
      </c>
      <c r="D2" s="6" t="s">
        <v>63</v>
      </c>
      <c r="E2" s="6"/>
      <c r="F2" s="6" t="s">
        <v>47</v>
      </c>
      <c r="G2" s="6" t="s">
        <v>42</v>
      </c>
      <c r="H2" s="6"/>
      <c r="I2" s="6" t="s">
        <v>19</v>
      </c>
      <c r="J2" s="8">
        <v>98</v>
      </c>
      <c r="K2" s="8">
        <v>15</v>
      </c>
      <c r="L2" s="8">
        <v>25</v>
      </c>
      <c r="M2" s="8">
        <v>13</v>
      </c>
      <c r="N2" s="8">
        <v>20.75</v>
      </c>
      <c r="O2" s="8">
        <f>SUM(K2:N2)</f>
        <v>73.75</v>
      </c>
      <c r="P2" s="8">
        <f>SUM(J2:N2)</f>
        <v>171.75</v>
      </c>
      <c r="Q2" s="8">
        <f t="shared" ref="Q2:Q7" si="0">70%*J2</f>
        <v>68.599999999999994</v>
      </c>
      <c r="R2" s="8">
        <f t="shared" ref="R2:R7" si="1">30%*O2</f>
        <v>22.125</v>
      </c>
      <c r="S2" s="8">
        <f t="shared" ref="S2:S7" si="2">Q2+R2</f>
        <v>90.724999999999994</v>
      </c>
      <c r="T2" s="8"/>
    </row>
    <row r="3" spans="1:20" ht="20.100000000000001" customHeight="1">
      <c r="A3" s="8">
        <v>22</v>
      </c>
      <c r="B3" s="21">
        <v>2</v>
      </c>
      <c r="C3" s="6" t="s">
        <v>43</v>
      </c>
      <c r="D3" s="6" t="s">
        <v>61</v>
      </c>
      <c r="E3" s="6"/>
      <c r="F3" s="6" t="s">
        <v>47</v>
      </c>
      <c r="G3" s="6" t="s">
        <v>62</v>
      </c>
      <c r="H3" s="6"/>
      <c r="I3" s="6" t="s">
        <v>19</v>
      </c>
      <c r="J3" s="8">
        <v>94</v>
      </c>
      <c r="K3" s="8">
        <v>13.5</v>
      </c>
      <c r="L3" s="8">
        <v>27</v>
      </c>
      <c r="M3" s="8">
        <v>14</v>
      </c>
      <c r="N3" s="8">
        <v>21</v>
      </c>
      <c r="O3" s="8">
        <f>SUM(K3:N3)</f>
        <v>75.5</v>
      </c>
      <c r="P3" s="8">
        <f>SUM(J3:N3)</f>
        <v>169.5</v>
      </c>
      <c r="Q3" s="8">
        <f t="shared" si="0"/>
        <v>65.8</v>
      </c>
      <c r="R3" s="8">
        <f t="shared" si="1"/>
        <v>22.65</v>
      </c>
      <c r="S3" s="8">
        <f t="shared" si="2"/>
        <v>88.449999999999989</v>
      </c>
      <c r="T3" s="8"/>
    </row>
    <row r="4" spans="1:20" ht="20.100000000000001" customHeight="1">
      <c r="A4" s="8">
        <v>18</v>
      </c>
      <c r="B4" s="21">
        <v>3</v>
      </c>
      <c r="C4" s="8" t="s">
        <v>45</v>
      </c>
      <c r="D4" s="6" t="s">
        <v>69</v>
      </c>
      <c r="E4" s="6"/>
      <c r="F4" s="6" t="s">
        <v>47</v>
      </c>
      <c r="G4" s="6" t="s">
        <v>44</v>
      </c>
      <c r="H4" s="6"/>
      <c r="I4" s="6" t="s">
        <v>19</v>
      </c>
      <c r="J4" s="8">
        <v>82.5</v>
      </c>
      <c r="K4" s="8">
        <v>15</v>
      </c>
      <c r="L4" s="8">
        <v>24</v>
      </c>
      <c r="M4" s="8">
        <v>12.5</v>
      </c>
      <c r="N4" s="8">
        <v>20</v>
      </c>
      <c r="O4" s="8">
        <f>SUM(K4:N4)</f>
        <v>71.5</v>
      </c>
      <c r="P4" s="8">
        <f>SUM(J4:N4)</f>
        <v>154</v>
      </c>
      <c r="Q4" s="8">
        <f t="shared" si="0"/>
        <v>57.749999999999993</v>
      </c>
      <c r="R4" s="8">
        <f t="shared" si="1"/>
        <v>21.45</v>
      </c>
      <c r="S4" s="8">
        <f t="shared" si="2"/>
        <v>79.199999999999989</v>
      </c>
      <c r="T4" s="6"/>
    </row>
    <row r="5" spans="1:20" ht="20.100000000000001" customHeight="1">
      <c r="A5" s="8">
        <v>34</v>
      </c>
      <c r="B5" s="21">
        <v>4</v>
      </c>
      <c r="C5" s="6" t="s">
        <v>30</v>
      </c>
      <c r="D5" s="6" t="s">
        <v>64</v>
      </c>
      <c r="E5" s="6"/>
      <c r="F5" s="6" t="s">
        <v>47</v>
      </c>
      <c r="G5" s="6" t="s">
        <v>44</v>
      </c>
      <c r="H5" s="6"/>
      <c r="I5" s="6" t="s">
        <v>65</v>
      </c>
      <c r="J5" s="6"/>
      <c r="K5" s="8"/>
      <c r="L5" s="8"/>
      <c r="M5" s="8"/>
      <c r="N5" s="8"/>
      <c r="O5" s="8"/>
      <c r="P5" s="8"/>
      <c r="Q5" s="8">
        <f t="shared" si="0"/>
        <v>0</v>
      </c>
      <c r="R5" s="8">
        <f t="shared" si="1"/>
        <v>0</v>
      </c>
      <c r="S5" s="8">
        <f t="shared" si="2"/>
        <v>0</v>
      </c>
      <c r="T5" s="8" t="s">
        <v>72</v>
      </c>
    </row>
    <row r="6" spans="1:20" ht="20.100000000000001" customHeight="1">
      <c r="A6" s="8">
        <v>35</v>
      </c>
      <c r="B6" s="21">
        <v>5</v>
      </c>
      <c r="C6" s="6" t="s">
        <v>48</v>
      </c>
      <c r="D6" s="6" t="s">
        <v>68</v>
      </c>
      <c r="E6" s="6"/>
      <c r="F6" s="6" t="s">
        <v>47</v>
      </c>
      <c r="G6" s="6" t="s">
        <v>44</v>
      </c>
      <c r="H6" s="6"/>
      <c r="I6" s="6" t="s">
        <v>52</v>
      </c>
      <c r="J6" s="6"/>
      <c r="K6" s="8"/>
      <c r="L6" s="8"/>
      <c r="M6" s="8"/>
      <c r="N6" s="8"/>
      <c r="O6" s="8"/>
      <c r="P6" s="8"/>
      <c r="Q6" s="8">
        <f t="shared" si="0"/>
        <v>0</v>
      </c>
      <c r="R6" s="8">
        <f t="shared" si="1"/>
        <v>0</v>
      </c>
      <c r="S6" s="8">
        <f t="shared" si="2"/>
        <v>0</v>
      </c>
      <c r="T6" s="8" t="s">
        <v>72</v>
      </c>
    </row>
    <row r="7" spans="1:20" ht="20.100000000000001" customHeight="1">
      <c r="A7" s="10">
        <v>36</v>
      </c>
      <c r="B7" s="21">
        <v>6</v>
      </c>
      <c r="C7" s="6" t="s">
        <v>29</v>
      </c>
      <c r="D7" s="6" t="s">
        <v>66</v>
      </c>
      <c r="E7" s="6"/>
      <c r="F7" s="6" t="s">
        <v>47</v>
      </c>
      <c r="G7" s="6" t="s">
        <v>44</v>
      </c>
      <c r="H7" s="6"/>
      <c r="I7" s="6" t="s">
        <v>67</v>
      </c>
      <c r="J7" s="6"/>
      <c r="K7" s="8"/>
      <c r="L7" s="8"/>
      <c r="M7" s="8"/>
      <c r="N7" s="8"/>
      <c r="O7" s="8"/>
      <c r="P7" s="8"/>
      <c r="Q7" s="8">
        <f t="shared" si="0"/>
        <v>0</v>
      </c>
      <c r="R7" s="8">
        <f t="shared" si="1"/>
        <v>0</v>
      </c>
      <c r="S7" s="8">
        <f t="shared" si="2"/>
        <v>0</v>
      </c>
      <c r="T7" s="8" t="s">
        <v>72</v>
      </c>
    </row>
    <row r="8" spans="1:20" ht="20.100000000000001" customHeight="1">
      <c r="A8" s="5">
        <v>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ht="20.100000000000001" customHeight="1">
      <c r="A9" s="5">
        <v>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ht="20.100000000000001" customHeight="1">
      <c r="A10" s="5">
        <v>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ht="20.100000000000001" customHeight="1">
      <c r="A11" s="5">
        <v>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ht="20.100000000000001" customHeight="1">
      <c r="A12" s="5">
        <v>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ht="20.100000000000001" customHeight="1">
      <c r="A13" s="8">
        <v>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ht="20.100000000000001" customHeight="1">
      <c r="A14" s="8">
        <v>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ht="20.100000000000001" customHeight="1">
      <c r="A15" s="8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ht="20.100000000000001" customHeight="1">
      <c r="A16" s="8">
        <v>19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ht="20.100000000000001" customHeight="1">
      <c r="A17" s="8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ht="20.100000000000001" customHeight="1">
      <c r="A18" s="8">
        <v>20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ht="20.100000000000001" customHeight="1">
      <c r="A19" s="8">
        <v>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ht="20.100000000000001" customHeight="1">
      <c r="A20" s="8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ht="20.100000000000001" customHeight="1">
      <c r="A21" s="8">
        <v>12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ht="20.100000000000001" customHeight="1">
      <c r="A22" s="8">
        <v>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ht="20.100000000000001" customHeight="1">
      <c r="A23" s="8">
        <v>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ht="20.100000000000001" customHeight="1">
      <c r="A24" s="8">
        <v>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ht="20.100000000000001" customHeight="1">
      <c r="A25" s="8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20.100000000000001" customHeight="1">
      <c r="A26" s="10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20.100000000000001" customHeight="1">
      <c r="A27" s="8">
        <v>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20.100000000000001" customHeight="1">
      <c r="A28" s="8">
        <v>13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20.100000000000001" customHeight="1">
      <c r="A29" s="8">
        <v>17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20.100000000000001" customHeight="1">
      <c r="A30" s="8">
        <v>23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20.100000000000001" customHeight="1">
      <c r="A31" s="8">
        <v>25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20.100000000000001" customHeight="1">
      <c r="A32" s="8">
        <v>26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20.100000000000001" customHeight="1">
      <c r="A33" s="8">
        <v>7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20.100000000000001" customHeight="1">
      <c r="A34" s="8">
        <v>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20.100000000000001" customHeight="1">
      <c r="A35" s="8">
        <v>10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20.100000000000001" customHeight="1">
      <c r="A36" s="8">
        <v>16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20.100000000000001" customHeight="1">
      <c r="A37" s="8">
        <v>21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20.100000000000001" customHeight="1">
      <c r="A38" s="8">
        <v>27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20.100000000000001" customHeight="1">
      <c r="A39" s="10">
        <v>55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20.100000000000001" customHeight="1">
      <c r="A40" s="10">
        <v>54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20.100000000000001" customHeight="1">
      <c r="A41" s="10">
        <v>38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20.100000000000001" customHeight="1">
      <c r="A42" s="10">
        <v>53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20.100000000000001" customHeight="1">
      <c r="A43" s="10">
        <v>40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20.100000000000001" customHeight="1">
      <c r="A44" s="10">
        <v>45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20.100000000000001" customHeight="1">
      <c r="A45" s="10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20.100000000000001" customHeight="1">
      <c r="A46" s="10">
        <v>62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20.100000000000001" customHeight="1">
      <c r="A47" s="10">
        <v>39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20.100000000000001" customHeight="1">
      <c r="A48" s="10">
        <v>58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20.100000000000001" customHeight="1">
      <c r="A49" s="10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20.100000000000001" customHeight="1">
      <c r="A50" s="10">
        <v>47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20.100000000000001" customHeight="1">
      <c r="A51" s="10">
        <v>48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20.100000000000001" customHeight="1">
      <c r="A52" s="10">
        <v>43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20.100000000000001" customHeight="1">
      <c r="A53" s="10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20.100000000000001" customHeight="1">
      <c r="A54" s="10">
        <v>42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20.100000000000001" customHeight="1">
      <c r="A55" s="10">
        <v>57</v>
      </c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20.100000000000001" customHeight="1">
      <c r="A56" s="10">
        <v>37</v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20.100000000000001" customHeight="1">
      <c r="A57" s="10">
        <v>41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20.100000000000001" customHeight="1">
      <c r="A58" s="10">
        <v>44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20.100000000000001" customHeight="1">
      <c r="A59" s="10">
        <v>46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s="10">
        <v>49</v>
      </c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>
      <c r="A61" s="10">
        <v>50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s="10">
        <v>51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>
      <c r="A63" s="10">
        <v>52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>
      <c r="A64" s="10">
        <v>56</v>
      </c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>
      <c r="A65" s="10">
        <v>60</v>
      </c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</sheetData>
  <sortState xmlns:xlrd2="http://schemas.microsoft.com/office/spreadsheetml/2017/richdata2" ref="A2:T66">
    <sortCondition descending="1" ref="S1:S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ترتیل</vt:lpstr>
      <vt:lpstr>دعاخوانی</vt:lpstr>
      <vt:lpstr>حفظ 5 جزء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</dc:creator>
  <cp:lastModifiedBy>Ariyan</cp:lastModifiedBy>
  <dcterms:created xsi:type="dcterms:W3CDTF">2024-05-03T21:17:59Z</dcterms:created>
  <dcterms:modified xsi:type="dcterms:W3CDTF">2026-08-18T17:24:38Z</dcterms:modified>
</cp:coreProperties>
</file>